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salcochile.sharepoint.com/sites/Auditorainterna-BSA_Grupo/Documentos compartidos/15.- ACTUALIZACION NORMAS/NCG 501 Habitualidades/REPORTE 1ER SEMESTRE 2026/"/>
    </mc:Choice>
  </mc:AlternateContent>
  <xr:revisionPtr revIDLastSave="0" documentId="8_{C0F3BAD4-36F2-4B14-8E80-FE76047918C9}" xr6:coauthVersionLast="47" xr6:coauthVersionMax="47" xr10:uidLastSave="{00000000-0000-0000-0000-000000000000}"/>
  <bookViews>
    <workbookView xWindow="28680" yWindow="-120" windowWidth="29040" windowHeight="15720" xr2:uid="{3BC375E0-DE43-4D94-827D-5003AC9736CB}"/>
  </bookViews>
  <sheets>
    <sheet name="Reporte" sheetId="1" r:id="rId1"/>
  </sheets>
  <definedNames>
    <definedName name="_xlnm._FilterDatabase" localSheetId="0" hidden="1">Reporte!$A$1:$J$54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4" i="1" l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J16" i="1"/>
  <c r="F16" i="1"/>
  <c r="H16" i="1" s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<sst xmlns="http://schemas.openxmlformats.org/spreadsheetml/2006/main" count="327" uniqueCount="37">
  <si>
    <t xml:space="preserve">Tipo de Operación </t>
  </si>
  <si>
    <t xml:space="preserve">Subtipo de Operación </t>
  </si>
  <si>
    <t>Nombre o Razón social de la contraparte</t>
  </si>
  <si>
    <t>N° de identificacion contraparte</t>
  </si>
  <si>
    <t>Tipo de relación</t>
  </si>
  <si>
    <t>Monto Involucrado (Bruto)</t>
  </si>
  <si>
    <t>Reajustes Intereses</t>
  </si>
  <si>
    <t xml:space="preserve">Precio de Operación </t>
  </si>
  <si>
    <t xml:space="preserve">Moneda Operación </t>
  </si>
  <si>
    <t xml:space="preserve">Número de Operaciones </t>
  </si>
  <si>
    <t>Sometidas a la Política de Habitualidad</t>
  </si>
  <si>
    <t>Prestación de servicios, especialmente aquellos que se refieren a estudios y proyectos de ingeniería; preparación de ofertas, propuestas o licitaciones; administración contable o de personal; servicios computacionales y de back office en general.</t>
  </si>
  <si>
    <t>Kipreos Ingenieros S.A.</t>
  </si>
  <si>
    <t>77.431.100-9</t>
  </si>
  <si>
    <t xml:space="preserve">Filial </t>
  </si>
  <si>
    <t xml:space="preserve">CLP </t>
  </si>
  <si>
    <t>Reembolso de gastos, derechos por uso de marcas, registros, patentes y licencias.</t>
  </si>
  <si>
    <t>Otorgamiento de créditos, cuentas corrientes mercantiles, provisión de garantías bajo cualquier modalidad, contratación de boletas de garantía, fianzas, etc.</t>
  </si>
  <si>
    <t>Besco S.A.C.</t>
  </si>
  <si>
    <t xml:space="preserve">USD </t>
  </si>
  <si>
    <t>Besalco Montajes S.A.</t>
  </si>
  <si>
    <t>99564360-k</t>
  </si>
  <si>
    <t>99564360-K</t>
  </si>
  <si>
    <t>CLP</t>
  </si>
  <si>
    <t>Besalco Minera S.A.</t>
  </si>
  <si>
    <t>96727830-0</t>
  </si>
  <si>
    <t>Compra, venta, arrendamiento, o comodato de bienes muebles o inmuebles, corporales o incorporales.</t>
  </si>
  <si>
    <t>Besalco Maquinarias S.A.</t>
  </si>
  <si>
    <t>79633220-4</t>
  </si>
  <si>
    <t>Besalco Inversiones Y Energia S A</t>
  </si>
  <si>
    <t>96980720-3</t>
  </si>
  <si>
    <t>Besalco Energia Renovable S.A.</t>
  </si>
  <si>
    <t>76249099-4</t>
  </si>
  <si>
    <t>Besalco Desarrollos Inmobiliarios S.A.</t>
  </si>
  <si>
    <t>79853280-4</t>
  </si>
  <si>
    <t>Besalco Construcciones S.A.</t>
  </si>
  <si>
    <t>76625089-0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</si>
</sst>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name val="Aptos Narrow"/>
    </font>
    <font>
      <b/>
      <sz val="10"/>
      <color theme="0"/>
      <name val="Arial"/>
      <family val="2"/>
    </font>
    <font>
      <sz val="11"/>
      <name val="Aptos Narrow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1" fontId="1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1" fontId="3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1" fontId="0" fillId="0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1" fontId="4" fillId="0" borderId="0" xfId="1" applyFont="1" applyFill="1" applyAlignment="1">
      <alignment horizontal="center"/>
    </xf>
    <xf numFmtId="0" fontId="0" fillId="3" borderId="0" xfId="0" applyFill="1"/>
    <xf numFmtId="41" fontId="5" fillId="0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1" fontId="0" fillId="0" borderId="0" xfId="1" applyFont="1" applyFill="1" applyAlignment="1">
      <alignment horizontal="center"/>
    </xf>
    <xf numFmtId="41" fontId="0" fillId="0" borderId="0" xfId="1" applyFont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739E4-0AEC-4EAC-A7B8-C2A620826F04}">
  <dimension ref="A1:V55"/>
  <sheetViews>
    <sheetView showGridLines="0" tabSelected="1" zoomScale="90" zoomScaleNormal="90" workbookViewId="0">
      <selection activeCell="G3" sqref="G3"/>
    </sheetView>
  </sheetViews>
  <sheetFormatPr baseColWidth="10" defaultRowHeight="14.4" x14ac:dyDescent="0.3"/>
  <cols>
    <col min="1" max="1" width="21.77734375" customWidth="1"/>
    <col min="2" max="2" width="76" customWidth="1"/>
    <col min="3" max="3" width="22.44140625" style="15" customWidth="1"/>
    <col min="4" max="4" width="15.21875" style="15" customWidth="1"/>
    <col min="5" max="5" width="9.6640625" style="15" bestFit="1" customWidth="1"/>
    <col min="6" max="6" width="22.5546875" style="17" customWidth="1"/>
    <col min="7" max="7" width="15.77734375" style="17" customWidth="1"/>
    <col min="8" max="8" width="14.44140625" style="17" bestFit="1" customWidth="1"/>
    <col min="9" max="10" width="16" style="15" customWidth="1"/>
  </cols>
  <sheetData>
    <row r="1" spans="1:22" ht="39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</row>
    <row r="2" spans="1:22" ht="46.2" customHeight="1" x14ac:dyDescent="0.3">
      <c r="A2" s="3" t="s">
        <v>10</v>
      </c>
      <c r="B2" s="4" t="s">
        <v>11</v>
      </c>
      <c r="C2" s="5" t="s">
        <v>12</v>
      </c>
      <c r="D2" s="6" t="s">
        <v>13</v>
      </c>
      <c r="E2" s="6" t="s">
        <v>14</v>
      </c>
      <c r="F2" s="7">
        <v>379473936.13445377</v>
      </c>
      <c r="G2" s="7">
        <v>0</v>
      </c>
      <c r="H2" s="7">
        <f>+F2/J2</f>
        <v>63245656.022408962</v>
      </c>
      <c r="I2" s="6" t="s">
        <v>15</v>
      </c>
      <c r="J2" s="6">
        <v>6</v>
      </c>
    </row>
    <row r="3" spans="1:22" ht="46.2" customHeight="1" x14ac:dyDescent="0.3">
      <c r="A3" s="3" t="s">
        <v>10</v>
      </c>
      <c r="B3" s="4" t="s">
        <v>16</v>
      </c>
      <c r="C3" s="5" t="s">
        <v>12</v>
      </c>
      <c r="D3" s="6" t="s">
        <v>13</v>
      </c>
      <c r="E3" s="6" t="s">
        <v>14</v>
      </c>
      <c r="F3" s="7">
        <v>480000</v>
      </c>
      <c r="G3" s="7">
        <v>0</v>
      </c>
      <c r="H3" s="7">
        <f>+F3/J3</f>
        <v>480000</v>
      </c>
      <c r="I3" s="6" t="s">
        <v>15</v>
      </c>
      <c r="J3" s="6">
        <v>1</v>
      </c>
    </row>
    <row r="4" spans="1:22" ht="46.2" customHeight="1" x14ac:dyDescent="0.3">
      <c r="A4" s="3" t="s">
        <v>10</v>
      </c>
      <c r="B4" s="4" t="s">
        <v>17</v>
      </c>
      <c r="C4" s="5" t="s">
        <v>12</v>
      </c>
      <c r="D4" s="6" t="s">
        <v>13</v>
      </c>
      <c r="E4" s="6" t="s">
        <v>14</v>
      </c>
      <c r="F4" s="7">
        <v>773950268</v>
      </c>
      <c r="G4" s="7">
        <v>28023409</v>
      </c>
      <c r="H4" s="7">
        <f>+(F4+G4)/J4</f>
        <v>57283834.071428575</v>
      </c>
      <c r="I4" s="6" t="s">
        <v>15</v>
      </c>
      <c r="J4" s="6">
        <v>14</v>
      </c>
    </row>
    <row r="5" spans="1:22" ht="46.2" customHeight="1" x14ac:dyDescent="0.3">
      <c r="A5" s="3" t="s">
        <v>10</v>
      </c>
      <c r="B5" s="4" t="s">
        <v>17</v>
      </c>
      <c r="C5" s="5" t="s">
        <v>12</v>
      </c>
      <c r="D5" s="8" t="s">
        <v>13</v>
      </c>
      <c r="E5" s="8" t="s">
        <v>14</v>
      </c>
      <c r="F5" s="9">
        <v>10870415.966386555</v>
      </c>
      <c r="G5" s="9">
        <v>0</v>
      </c>
      <c r="H5" s="7">
        <f>+F5/J5</f>
        <v>3623471.9887955184</v>
      </c>
      <c r="I5" s="8" t="s">
        <v>15</v>
      </c>
      <c r="J5" s="8">
        <v>3</v>
      </c>
    </row>
    <row r="6" spans="1:22" s="12" customFormat="1" ht="46.2" customHeight="1" x14ac:dyDescent="0.3">
      <c r="A6" s="3" t="s">
        <v>10</v>
      </c>
      <c r="B6" s="4" t="s">
        <v>16</v>
      </c>
      <c r="C6" s="5" t="s">
        <v>18</v>
      </c>
      <c r="D6" s="10">
        <v>41616229</v>
      </c>
      <c r="E6" s="6" t="s">
        <v>14</v>
      </c>
      <c r="F6" s="11">
        <v>-796107</v>
      </c>
      <c r="G6" s="7">
        <v>0</v>
      </c>
      <c r="H6" s="7">
        <f>+F6/J6</f>
        <v>-265369</v>
      </c>
      <c r="I6" s="6" t="s">
        <v>19</v>
      </c>
      <c r="J6" s="6">
        <v>3</v>
      </c>
      <c r="K6"/>
      <c r="L6"/>
      <c r="M6"/>
      <c r="N6"/>
      <c r="O6"/>
      <c r="P6"/>
      <c r="Q6"/>
      <c r="R6"/>
      <c r="S6"/>
      <c r="T6"/>
      <c r="U6"/>
      <c r="V6"/>
    </row>
    <row r="7" spans="1:22" ht="46.2" customHeight="1" x14ac:dyDescent="0.3">
      <c r="A7" s="3" t="s">
        <v>10</v>
      </c>
      <c r="B7" s="4" t="s">
        <v>11</v>
      </c>
      <c r="C7" s="5" t="s">
        <v>20</v>
      </c>
      <c r="D7" s="6" t="s">
        <v>21</v>
      </c>
      <c r="E7" s="6" t="s">
        <v>14</v>
      </c>
      <c r="F7" s="7">
        <v>17246957.983193278</v>
      </c>
      <c r="G7" s="7">
        <v>0</v>
      </c>
      <c r="H7" s="7">
        <f>+F7/J7</f>
        <v>1916328.6647992532</v>
      </c>
      <c r="I7" s="6" t="s">
        <v>15</v>
      </c>
      <c r="J7" s="6">
        <v>9</v>
      </c>
    </row>
    <row r="8" spans="1:22" ht="46.2" customHeight="1" x14ac:dyDescent="0.3">
      <c r="A8" s="3" t="s">
        <v>10</v>
      </c>
      <c r="B8" s="4" t="s">
        <v>11</v>
      </c>
      <c r="C8" s="5" t="s">
        <v>20</v>
      </c>
      <c r="D8" s="6" t="s">
        <v>21</v>
      </c>
      <c r="E8" s="6" t="s">
        <v>14</v>
      </c>
      <c r="F8" s="7">
        <v>620743723.52941191</v>
      </c>
      <c r="G8" s="7">
        <v>0</v>
      </c>
      <c r="H8" s="7">
        <f>+F8/J8</f>
        <v>103457287.25490199</v>
      </c>
      <c r="I8" s="6" t="s">
        <v>15</v>
      </c>
      <c r="J8" s="6">
        <v>6</v>
      </c>
    </row>
    <row r="9" spans="1:22" ht="46.2" customHeight="1" x14ac:dyDescent="0.3">
      <c r="A9" s="3" t="s">
        <v>10</v>
      </c>
      <c r="B9" s="4" t="s">
        <v>16</v>
      </c>
      <c r="C9" s="5" t="s">
        <v>20</v>
      </c>
      <c r="D9" s="6" t="s">
        <v>21</v>
      </c>
      <c r="E9" s="6" t="s">
        <v>14</v>
      </c>
      <c r="F9" s="7">
        <v>19753404.621848743</v>
      </c>
      <c r="G9" s="7">
        <v>0</v>
      </c>
      <c r="H9" s="7">
        <f>+F9/J9</f>
        <v>1795764.056531704</v>
      </c>
      <c r="I9" s="6" t="s">
        <v>15</v>
      </c>
      <c r="J9" s="6">
        <v>11</v>
      </c>
    </row>
    <row r="10" spans="1:22" ht="46.2" customHeight="1" x14ac:dyDescent="0.3">
      <c r="A10" s="3" t="s">
        <v>10</v>
      </c>
      <c r="B10" s="4" t="s">
        <v>17</v>
      </c>
      <c r="C10" s="5" t="s">
        <v>20</v>
      </c>
      <c r="D10" s="8" t="s">
        <v>22</v>
      </c>
      <c r="E10" s="8" t="s">
        <v>14</v>
      </c>
      <c r="F10" s="9">
        <v>15132900000</v>
      </c>
      <c r="G10" s="9">
        <v>-369673299</v>
      </c>
      <c r="H10" s="7">
        <f>+(F10+G10)/J10</f>
        <v>461350834.40625</v>
      </c>
      <c r="I10" s="8" t="s">
        <v>23</v>
      </c>
      <c r="J10" s="8">
        <v>32</v>
      </c>
    </row>
    <row r="11" spans="1:22" ht="46.2" customHeight="1" x14ac:dyDescent="0.3">
      <c r="A11" s="3" t="s">
        <v>10</v>
      </c>
      <c r="B11" s="4" t="s">
        <v>16</v>
      </c>
      <c r="C11" s="5" t="s">
        <v>24</v>
      </c>
      <c r="D11" s="6" t="s">
        <v>25</v>
      </c>
      <c r="E11" s="6" t="s">
        <v>14</v>
      </c>
      <c r="F11" s="7">
        <v>45600000</v>
      </c>
      <c r="G11" s="7">
        <v>0</v>
      </c>
      <c r="H11" s="7">
        <f>+F11/J11</f>
        <v>45600000</v>
      </c>
      <c r="I11" s="6" t="s">
        <v>15</v>
      </c>
      <c r="J11" s="6">
        <v>1</v>
      </c>
    </row>
    <row r="12" spans="1:22" ht="46.2" customHeight="1" x14ac:dyDescent="0.3">
      <c r="A12" s="3" t="s">
        <v>10</v>
      </c>
      <c r="B12" s="4" t="s">
        <v>11</v>
      </c>
      <c r="C12" s="5" t="s">
        <v>24</v>
      </c>
      <c r="D12" s="6" t="s">
        <v>25</v>
      </c>
      <c r="E12" s="6" t="s">
        <v>14</v>
      </c>
      <c r="F12" s="7">
        <v>1480747.8991596641</v>
      </c>
      <c r="G12" s="7">
        <v>0</v>
      </c>
      <c r="H12" s="7">
        <f>+F12/J12</f>
        <v>211535.4141656663</v>
      </c>
      <c r="I12" s="6" t="s">
        <v>15</v>
      </c>
      <c r="J12" s="6">
        <v>7</v>
      </c>
    </row>
    <row r="13" spans="1:22" ht="46.2" customHeight="1" x14ac:dyDescent="0.3">
      <c r="A13" s="3" t="s">
        <v>10</v>
      </c>
      <c r="B13" s="4" t="s">
        <v>11</v>
      </c>
      <c r="C13" s="5" t="s">
        <v>24</v>
      </c>
      <c r="D13" s="6" t="s">
        <v>25</v>
      </c>
      <c r="E13" s="6" t="s">
        <v>14</v>
      </c>
      <c r="F13" s="7">
        <v>1239797929.4117649</v>
      </c>
      <c r="G13" s="7">
        <v>0</v>
      </c>
      <c r="H13" s="13">
        <f t="shared" ref="H13:H14" si="0">+F13/J13</f>
        <v>206632988.23529413</v>
      </c>
      <c r="I13" s="6" t="s">
        <v>15</v>
      </c>
      <c r="J13" s="6">
        <v>6</v>
      </c>
    </row>
    <row r="14" spans="1:22" ht="46.2" customHeight="1" x14ac:dyDescent="0.3">
      <c r="A14" s="3" t="s">
        <v>10</v>
      </c>
      <c r="B14" s="4" t="s">
        <v>16</v>
      </c>
      <c r="C14" s="5" t="s">
        <v>24</v>
      </c>
      <c r="D14" s="6" t="s">
        <v>25</v>
      </c>
      <c r="E14" s="6" t="s">
        <v>14</v>
      </c>
      <c r="F14" s="7">
        <v>4813811</v>
      </c>
      <c r="G14" s="7">
        <v>0</v>
      </c>
      <c r="H14" s="13">
        <f t="shared" si="0"/>
        <v>1604603.6666666667</v>
      </c>
      <c r="I14" s="6" t="s">
        <v>15</v>
      </c>
      <c r="J14" s="6">
        <v>3</v>
      </c>
    </row>
    <row r="15" spans="1:22" ht="46.2" customHeight="1" x14ac:dyDescent="0.3">
      <c r="A15" s="3" t="s">
        <v>10</v>
      </c>
      <c r="B15" s="4" t="s">
        <v>17</v>
      </c>
      <c r="C15" s="5" t="s">
        <v>24</v>
      </c>
      <c r="D15" s="6" t="s">
        <v>25</v>
      </c>
      <c r="E15" s="6" t="s">
        <v>14</v>
      </c>
      <c r="F15" s="7">
        <v>-2726046130</v>
      </c>
      <c r="G15" s="7">
        <v>-937820190</v>
      </c>
      <c r="H15" s="7">
        <f>+(F15+G15)/J15</f>
        <v>-81419251.555555552</v>
      </c>
      <c r="I15" s="6" t="s">
        <v>23</v>
      </c>
      <c r="J15" s="6">
        <v>45</v>
      </c>
    </row>
    <row r="16" spans="1:22" ht="46.2" customHeight="1" x14ac:dyDescent="0.3">
      <c r="A16" s="3" t="s">
        <v>10</v>
      </c>
      <c r="B16" s="4" t="s">
        <v>17</v>
      </c>
      <c r="C16" s="5" t="s">
        <v>24</v>
      </c>
      <c r="D16" s="6" t="s">
        <v>25</v>
      </c>
      <c r="E16" s="6" t="s">
        <v>14</v>
      </c>
      <c r="F16" s="7">
        <f>+F15+F17</f>
        <v>-2725754975.3781514</v>
      </c>
      <c r="G16" s="7">
        <v>-937820190</v>
      </c>
      <c r="H16" s="7">
        <f>+(F16+G16)/J16</f>
        <v>-74766840.109758198</v>
      </c>
      <c r="I16" s="6" t="s">
        <v>23</v>
      </c>
      <c r="J16" s="6">
        <f>45+4</f>
        <v>49</v>
      </c>
    </row>
    <row r="17" spans="1:10" ht="46.2" customHeight="1" x14ac:dyDescent="0.3">
      <c r="A17" s="3" t="s">
        <v>10</v>
      </c>
      <c r="B17" s="4" t="s">
        <v>17</v>
      </c>
      <c r="C17" s="5" t="s">
        <v>24</v>
      </c>
      <c r="D17" s="6" t="s">
        <v>25</v>
      </c>
      <c r="E17" s="6" t="s">
        <v>14</v>
      </c>
      <c r="F17" s="7">
        <v>291154.62184873951</v>
      </c>
      <c r="G17" s="7">
        <v>0</v>
      </c>
      <c r="H17" s="13">
        <f t="shared" ref="H17:H22" si="1">+F17/J17</f>
        <v>72788.655462184877</v>
      </c>
      <c r="I17" s="6" t="s">
        <v>15</v>
      </c>
      <c r="J17" s="6">
        <v>4</v>
      </c>
    </row>
    <row r="18" spans="1:10" ht="46.2" customHeight="1" x14ac:dyDescent="0.3">
      <c r="A18" s="3" t="s">
        <v>10</v>
      </c>
      <c r="B18" s="4" t="s">
        <v>26</v>
      </c>
      <c r="C18" s="5" t="s">
        <v>24</v>
      </c>
      <c r="D18" s="6" t="s">
        <v>25</v>
      </c>
      <c r="E18" s="8" t="s">
        <v>14</v>
      </c>
      <c r="F18" s="9">
        <v>5716587.3949579829</v>
      </c>
      <c r="G18" s="9">
        <v>0</v>
      </c>
      <c r="H18" s="13">
        <f t="shared" si="1"/>
        <v>1143317.4789915965</v>
      </c>
      <c r="I18" s="8" t="s">
        <v>15</v>
      </c>
      <c r="J18" s="8">
        <v>5</v>
      </c>
    </row>
    <row r="19" spans="1:10" ht="46.2" customHeight="1" x14ac:dyDescent="0.3">
      <c r="A19" s="3" t="s">
        <v>10</v>
      </c>
      <c r="B19" s="4" t="s">
        <v>16</v>
      </c>
      <c r="C19" s="5" t="s">
        <v>27</v>
      </c>
      <c r="D19" s="6" t="s">
        <v>28</v>
      </c>
      <c r="E19" s="6" t="s">
        <v>14</v>
      </c>
      <c r="F19" s="7">
        <v>362978729.41176474</v>
      </c>
      <c r="G19" s="7">
        <v>0</v>
      </c>
      <c r="H19" s="13">
        <f t="shared" si="1"/>
        <v>362978729.41176474</v>
      </c>
      <c r="I19" s="6" t="s">
        <v>15</v>
      </c>
      <c r="J19" s="6">
        <v>1</v>
      </c>
    </row>
    <row r="20" spans="1:10" ht="46.2" customHeight="1" x14ac:dyDescent="0.3">
      <c r="A20" s="3" t="s">
        <v>10</v>
      </c>
      <c r="B20" s="4" t="s">
        <v>11</v>
      </c>
      <c r="C20" s="5" t="s">
        <v>27</v>
      </c>
      <c r="D20" s="6" t="s">
        <v>28</v>
      </c>
      <c r="E20" s="6" t="s">
        <v>14</v>
      </c>
      <c r="F20" s="7">
        <v>10643727.731092436</v>
      </c>
      <c r="G20" s="7">
        <v>0</v>
      </c>
      <c r="H20" s="13">
        <f t="shared" si="1"/>
        <v>343346.0558416915</v>
      </c>
      <c r="I20" s="6" t="s">
        <v>15</v>
      </c>
      <c r="J20" s="6">
        <v>31</v>
      </c>
    </row>
    <row r="21" spans="1:10" ht="46.2" customHeight="1" x14ac:dyDescent="0.3">
      <c r="A21" s="3" t="s">
        <v>10</v>
      </c>
      <c r="B21" s="4" t="s">
        <v>11</v>
      </c>
      <c r="C21" s="5" t="s">
        <v>27</v>
      </c>
      <c r="D21" s="6" t="s">
        <v>28</v>
      </c>
      <c r="E21" s="6" t="s">
        <v>14</v>
      </c>
      <c r="F21" s="7">
        <v>948537347.89915967</v>
      </c>
      <c r="G21" s="7">
        <v>0</v>
      </c>
      <c r="H21" s="13">
        <f t="shared" si="1"/>
        <v>158089557.98319328</v>
      </c>
      <c r="I21" s="6" t="s">
        <v>15</v>
      </c>
      <c r="J21" s="6">
        <v>6</v>
      </c>
    </row>
    <row r="22" spans="1:10" ht="46.2" customHeight="1" x14ac:dyDescent="0.3">
      <c r="A22" s="3" t="s">
        <v>10</v>
      </c>
      <c r="B22" s="4" t="s">
        <v>16</v>
      </c>
      <c r="C22" s="5" t="s">
        <v>27</v>
      </c>
      <c r="D22" s="6" t="s">
        <v>28</v>
      </c>
      <c r="E22" s="6" t="s">
        <v>14</v>
      </c>
      <c r="F22" s="7">
        <v>48769611.12605042</v>
      </c>
      <c r="G22" s="7">
        <v>0</v>
      </c>
      <c r="H22" s="13">
        <f t="shared" si="1"/>
        <v>6967087.3037214885</v>
      </c>
      <c r="I22" s="6" t="s">
        <v>15</v>
      </c>
      <c r="J22" s="6">
        <v>7</v>
      </c>
    </row>
    <row r="23" spans="1:10" ht="46.2" customHeight="1" x14ac:dyDescent="0.3">
      <c r="A23" s="3" t="s">
        <v>10</v>
      </c>
      <c r="B23" s="4" t="s">
        <v>26</v>
      </c>
      <c r="C23" s="5" t="s">
        <v>27</v>
      </c>
      <c r="D23" s="8" t="s">
        <v>28</v>
      </c>
      <c r="E23" s="8" t="s">
        <v>14</v>
      </c>
      <c r="F23" s="9">
        <v>-12684394.957983192</v>
      </c>
      <c r="G23" s="9">
        <v>0</v>
      </c>
      <c r="H23" s="13">
        <f>+F23/J23</f>
        <v>-1268439.4957983191</v>
      </c>
      <c r="I23" s="8" t="s">
        <v>23</v>
      </c>
      <c r="J23" s="8">
        <v>10</v>
      </c>
    </row>
    <row r="24" spans="1:10" ht="46.2" customHeight="1" x14ac:dyDescent="0.3">
      <c r="A24" s="3" t="s">
        <v>10</v>
      </c>
      <c r="B24" s="4" t="s">
        <v>17</v>
      </c>
      <c r="C24" s="5" t="s">
        <v>27</v>
      </c>
      <c r="D24" s="14" t="s">
        <v>28</v>
      </c>
      <c r="E24" s="14" t="s">
        <v>14</v>
      </c>
      <c r="F24" s="13">
        <v>20323410597</v>
      </c>
      <c r="G24" s="13">
        <v>-670961150</v>
      </c>
      <c r="H24" s="7">
        <f>+(F24+G24)/J24</f>
        <v>401070396.87755102</v>
      </c>
      <c r="I24" s="14" t="s">
        <v>23</v>
      </c>
      <c r="J24" s="14">
        <v>49</v>
      </c>
    </row>
    <row r="25" spans="1:10" ht="46.2" customHeight="1" x14ac:dyDescent="0.3">
      <c r="A25" s="3" t="s">
        <v>10</v>
      </c>
      <c r="B25" s="4" t="s">
        <v>11</v>
      </c>
      <c r="C25" s="5" t="s">
        <v>29</v>
      </c>
      <c r="D25" s="10" t="s">
        <v>30</v>
      </c>
      <c r="E25" s="6" t="s">
        <v>14</v>
      </c>
      <c r="F25" s="7">
        <v>3991886.5546218487</v>
      </c>
      <c r="G25" s="7">
        <v>0</v>
      </c>
      <c r="H25" s="13">
        <f>+F25/J25</f>
        <v>362898.77769289532</v>
      </c>
      <c r="I25" s="6" t="s">
        <v>15</v>
      </c>
      <c r="J25" s="6">
        <v>11</v>
      </c>
    </row>
    <row r="26" spans="1:10" ht="46.2" customHeight="1" x14ac:dyDescent="0.3">
      <c r="A26" s="3" t="s">
        <v>10</v>
      </c>
      <c r="B26" s="4" t="s">
        <v>11</v>
      </c>
      <c r="C26" s="5" t="s">
        <v>29</v>
      </c>
      <c r="D26" s="10" t="s">
        <v>30</v>
      </c>
      <c r="E26" s="6" t="s">
        <v>14</v>
      </c>
      <c r="F26" s="7">
        <v>147565217.64705884</v>
      </c>
      <c r="G26" s="7">
        <v>0</v>
      </c>
      <c r="H26" s="13">
        <f>+F26/J26</f>
        <v>24594202.941176474</v>
      </c>
      <c r="I26" s="6" t="s">
        <v>15</v>
      </c>
      <c r="J26" s="6">
        <v>6</v>
      </c>
    </row>
    <row r="27" spans="1:10" ht="46.2" customHeight="1" x14ac:dyDescent="0.3">
      <c r="A27" s="3" t="s">
        <v>10</v>
      </c>
      <c r="B27" s="4" t="s">
        <v>16</v>
      </c>
      <c r="C27" s="5" t="s">
        <v>29</v>
      </c>
      <c r="D27" s="10" t="s">
        <v>30</v>
      </c>
      <c r="E27" s="14" t="s">
        <v>14</v>
      </c>
      <c r="F27" s="13">
        <v>61500</v>
      </c>
      <c r="G27" s="13">
        <v>0</v>
      </c>
      <c r="H27" s="13">
        <f>+F27/J27</f>
        <v>61500</v>
      </c>
      <c r="I27" s="14" t="s">
        <v>15</v>
      </c>
      <c r="J27" s="14">
        <v>1</v>
      </c>
    </row>
    <row r="28" spans="1:10" ht="46.2" customHeight="1" x14ac:dyDescent="0.3">
      <c r="A28" s="3" t="s">
        <v>10</v>
      </c>
      <c r="B28" s="4" t="s">
        <v>17</v>
      </c>
      <c r="C28" s="5" t="s">
        <v>29</v>
      </c>
      <c r="D28" s="10" t="s">
        <v>30</v>
      </c>
      <c r="E28" s="6" t="s">
        <v>14</v>
      </c>
      <c r="F28" s="7"/>
      <c r="G28" s="7">
        <v>46744145.37815126</v>
      </c>
      <c r="H28" s="7">
        <f>+G28/J28</f>
        <v>7790690.8963585431</v>
      </c>
      <c r="I28" s="6" t="s">
        <v>15</v>
      </c>
      <c r="J28" s="6">
        <v>6</v>
      </c>
    </row>
    <row r="29" spans="1:10" ht="46.2" customHeight="1" x14ac:dyDescent="0.3">
      <c r="A29" s="3" t="s">
        <v>10</v>
      </c>
      <c r="B29" s="4" t="s">
        <v>17</v>
      </c>
      <c r="C29" s="5" t="s">
        <v>29</v>
      </c>
      <c r="D29" s="10" t="s">
        <v>30</v>
      </c>
      <c r="E29" s="6" t="s">
        <v>14</v>
      </c>
      <c r="F29" s="7">
        <v>4293400000</v>
      </c>
      <c r="G29" s="7">
        <v>1315123173</v>
      </c>
      <c r="H29" s="7">
        <f>+(F29+G29)/J29</f>
        <v>147592715.07894737</v>
      </c>
      <c r="I29" s="6" t="s">
        <v>15</v>
      </c>
      <c r="J29" s="6">
        <v>38</v>
      </c>
    </row>
    <row r="30" spans="1:10" ht="46.2" customHeight="1" x14ac:dyDescent="0.3">
      <c r="A30" s="3" t="s">
        <v>10</v>
      </c>
      <c r="B30" s="4" t="s">
        <v>17</v>
      </c>
      <c r="C30" s="5" t="s">
        <v>29</v>
      </c>
      <c r="D30" s="10" t="s">
        <v>30</v>
      </c>
      <c r="E30" s="8" t="s">
        <v>14</v>
      </c>
      <c r="F30" s="9">
        <v>662124.36974789912</v>
      </c>
      <c r="G30" s="9">
        <v>0</v>
      </c>
      <c r="H30" s="7">
        <f>+F30/J30</f>
        <v>110354.06162464985</v>
      </c>
      <c r="I30" s="8" t="s">
        <v>15</v>
      </c>
      <c r="J30" s="8">
        <v>6</v>
      </c>
    </row>
    <row r="31" spans="1:10" ht="46.2" customHeight="1" x14ac:dyDescent="0.3">
      <c r="A31" s="3" t="s">
        <v>10</v>
      </c>
      <c r="B31" s="4" t="s">
        <v>16</v>
      </c>
      <c r="C31" s="5" t="s">
        <v>31</v>
      </c>
      <c r="D31" s="10" t="s">
        <v>32</v>
      </c>
      <c r="E31" s="6" t="s">
        <v>14</v>
      </c>
      <c r="F31" s="7">
        <v>45176684.033613443</v>
      </c>
      <c r="G31" s="7">
        <v>0</v>
      </c>
      <c r="H31" s="7">
        <f>+F31/J31</f>
        <v>6453812.0048019206</v>
      </c>
      <c r="I31" s="6" t="s">
        <v>15</v>
      </c>
      <c r="J31" s="6">
        <v>7</v>
      </c>
    </row>
    <row r="32" spans="1:10" ht="46.2" customHeight="1" x14ac:dyDescent="0.3">
      <c r="A32" s="3" t="s">
        <v>10</v>
      </c>
      <c r="B32" s="4" t="s">
        <v>11</v>
      </c>
      <c r="C32" s="5" t="s">
        <v>31</v>
      </c>
      <c r="D32" s="10" t="s">
        <v>32</v>
      </c>
      <c r="E32" s="6" t="s">
        <v>14</v>
      </c>
      <c r="F32" s="7">
        <v>6392435.2941176482</v>
      </c>
      <c r="G32" s="7">
        <v>0</v>
      </c>
      <c r="H32" s="7">
        <f>+F32/J32</f>
        <v>206207.59013282735</v>
      </c>
      <c r="I32" s="6" t="s">
        <v>15</v>
      </c>
      <c r="J32" s="6">
        <v>31</v>
      </c>
    </row>
    <row r="33" spans="1:10" ht="46.2" customHeight="1" x14ac:dyDescent="0.3">
      <c r="A33" s="3" t="s">
        <v>10</v>
      </c>
      <c r="B33" s="4" t="s">
        <v>11</v>
      </c>
      <c r="C33" s="5" t="s">
        <v>31</v>
      </c>
      <c r="D33" s="10" t="s">
        <v>32</v>
      </c>
      <c r="E33" s="6" t="s">
        <v>14</v>
      </c>
      <c r="F33" s="7">
        <v>270263924.36974794</v>
      </c>
      <c r="G33" s="7">
        <v>0</v>
      </c>
      <c r="H33" s="7">
        <f>+F33/J33</f>
        <v>45043987.394957989</v>
      </c>
      <c r="I33" s="6" t="s">
        <v>15</v>
      </c>
      <c r="J33" s="6">
        <v>6</v>
      </c>
    </row>
    <row r="34" spans="1:10" ht="46.2" customHeight="1" x14ac:dyDescent="0.3">
      <c r="A34" s="3" t="s">
        <v>10</v>
      </c>
      <c r="B34" s="4" t="s">
        <v>16</v>
      </c>
      <c r="C34" s="5" t="s">
        <v>31</v>
      </c>
      <c r="D34" s="10" t="s">
        <v>32</v>
      </c>
      <c r="E34" s="6" t="s">
        <v>14</v>
      </c>
      <c r="F34" s="7">
        <v>14742906.722689075</v>
      </c>
      <c r="G34" s="7">
        <v>0</v>
      </c>
      <c r="H34" s="7">
        <f>+F34/J34</f>
        <v>7371453.3613445377</v>
      </c>
      <c r="I34" s="6" t="s">
        <v>15</v>
      </c>
      <c r="J34" s="6">
        <v>2</v>
      </c>
    </row>
    <row r="35" spans="1:10" ht="46.2" customHeight="1" x14ac:dyDescent="0.3">
      <c r="A35" s="3" t="s">
        <v>10</v>
      </c>
      <c r="B35" s="4" t="s">
        <v>17</v>
      </c>
      <c r="C35" s="5" t="s">
        <v>31</v>
      </c>
      <c r="D35" s="10" t="s">
        <v>32</v>
      </c>
      <c r="E35" s="6" t="s">
        <v>14</v>
      </c>
      <c r="F35" s="7">
        <v>0</v>
      </c>
      <c r="G35" s="7">
        <v>176080289.91596639</v>
      </c>
      <c r="H35" s="7">
        <f>+G35/J35</f>
        <v>25154327.130852342</v>
      </c>
      <c r="I35" s="6" t="s">
        <v>15</v>
      </c>
      <c r="J35" s="6">
        <v>7</v>
      </c>
    </row>
    <row r="36" spans="1:10" ht="46.2" customHeight="1" x14ac:dyDescent="0.3">
      <c r="A36" s="3" t="s">
        <v>10</v>
      </c>
      <c r="B36" s="4" t="s">
        <v>17</v>
      </c>
      <c r="C36" s="5" t="s">
        <v>31</v>
      </c>
      <c r="D36" s="10" t="s">
        <v>32</v>
      </c>
      <c r="E36" s="6" t="s">
        <v>14</v>
      </c>
      <c r="F36" s="7">
        <v>8397538691</v>
      </c>
      <c r="G36" s="7">
        <v>139374650</v>
      </c>
      <c r="H36" s="7">
        <f>+(F36+G36)/J36</f>
        <v>177852361.27083334</v>
      </c>
      <c r="I36" s="6" t="s">
        <v>15</v>
      </c>
      <c r="J36" s="6">
        <v>48</v>
      </c>
    </row>
    <row r="37" spans="1:10" ht="46.2" customHeight="1" x14ac:dyDescent="0.3">
      <c r="A37" s="3" t="s">
        <v>10</v>
      </c>
      <c r="B37" s="4" t="s">
        <v>17</v>
      </c>
      <c r="C37" s="5" t="s">
        <v>31</v>
      </c>
      <c r="D37" s="10" t="s">
        <v>32</v>
      </c>
      <c r="E37" s="6" t="s">
        <v>14</v>
      </c>
      <c r="F37" s="7">
        <v>146143363.86554623</v>
      </c>
      <c r="G37" s="7">
        <v>0</v>
      </c>
      <c r="H37" s="7">
        <f>+F37/J37</f>
        <v>14614336.386554623</v>
      </c>
      <c r="I37" s="6" t="s">
        <v>15</v>
      </c>
      <c r="J37" s="6">
        <v>10</v>
      </c>
    </row>
    <row r="38" spans="1:10" ht="46.2" customHeight="1" x14ac:dyDescent="0.3">
      <c r="A38" s="3" t="s">
        <v>10</v>
      </c>
      <c r="B38" s="4" t="s">
        <v>26</v>
      </c>
      <c r="C38" s="5" t="s">
        <v>31</v>
      </c>
      <c r="D38" s="10" t="s">
        <v>32</v>
      </c>
      <c r="E38" s="8" t="s">
        <v>14</v>
      </c>
      <c r="F38" s="9">
        <v>52624445.37815126</v>
      </c>
      <c r="G38" s="9">
        <v>0</v>
      </c>
      <c r="H38" s="7">
        <f>+F38/J38</f>
        <v>8770740.896358544</v>
      </c>
      <c r="I38" s="8" t="s">
        <v>15</v>
      </c>
      <c r="J38" s="8">
        <v>6</v>
      </c>
    </row>
    <row r="39" spans="1:10" ht="46.2" customHeight="1" x14ac:dyDescent="0.3">
      <c r="A39" s="3" t="s">
        <v>10</v>
      </c>
      <c r="B39" s="4" t="s">
        <v>11</v>
      </c>
      <c r="C39" s="5" t="s">
        <v>33</v>
      </c>
      <c r="D39" s="10" t="s">
        <v>34</v>
      </c>
      <c r="E39" s="6" t="s">
        <v>14</v>
      </c>
      <c r="F39" s="7">
        <v>4621326.8907563025</v>
      </c>
      <c r="G39" s="7">
        <v>0</v>
      </c>
      <c r="H39" s="7">
        <f>+F39/J39</f>
        <v>192555.28711484594</v>
      </c>
      <c r="I39" s="6" t="s">
        <v>15</v>
      </c>
      <c r="J39" s="6">
        <v>24</v>
      </c>
    </row>
    <row r="40" spans="1:10" ht="46.2" customHeight="1" x14ac:dyDescent="0.3">
      <c r="A40" s="3" t="s">
        <v>10</v>
      </c>
      <c r="B40" s="4" t="s">
        <v>11</v>
      </c>
      <c r="C40" s="5" t="s">
        <v>33</v>
      </c>
      <c r="D40" s="10" t="s">
        <v>34</v>
      </c>
      <c r="E40" s="6" t="s">
        <v>14</v>
      </c>
      <c r="F40" s="7">
        <v>349165757.14285707</v>
      </c>
      <c r="G40" s="7">
        <v>0</v>
      </c>
      <c r="H40" s="7">
        <f>+F40/J40</f>
        <v>58194292.857142843</v>
      </c>
      <c r="I40" s="6" t="s">
        <v>15</v>
      </c>
      <c r="J40" s="6">
        <v>6</v>
      </c>
    </row>
    <row r="41" spans="1:10" ht="46.2" customHeight="1" x14ac:dyDescent="0.3">
      <c r="A41" s="3" t="s">
        <v>10</v>
      </c>
      <c r="B41" s="4" t="s">
        <v>16</v>
      </c>
      <c r="C41" s="5" t="s">
        <v>33</v>
      </c>
      <c r="D41" s="10" t="s">
        <v>34</v>
      </c>
      <c r="E41" s="6" t="s">
        <v>14</v>
      </c>
      <c r="F41" s="7">
        <v>3111873.9495798321</v>
      </c>
      <c r="G41" s="7">
        <v>0</v>
      </c>
      <c r="H41" s="7">
        <f>+F41/J41</f>
        <v>1555936.9747899161</v>
      </c>
      <c r="I41" s="6" t="s">
        <v>15</v>
      </c>
      <c r="J41" s="6">
        <v>2</v>
      </c>
    </row>
    <row r="42" spans="1:10" ht="46.2" customHeight="1" x14ac:dyDescent="0.3">
      <c r="A42" s="3" t="s">
        <v>10</v>
      </c>
      <c r="B42" s="4" t="s">
        <v>17</v>
      </c>
      <c r="C42" s="5" t="s">
        <v>33</v>
      </c>
      <c r="D42" s="10" t="s">
        <v>34</v>
      </c>
      <c r="E42" s="6" t="s">
        <v>14</v>
      </c>
      <c r="F42" s="7">
        <v>0</v>
      </c>
      <c r="G42" s="7">
        <v>75775.630252100847</v>
      </c>
      <c r="H42" s="7">
        <f>+G42/J42</f>
        <v>12629.271708683475</v>
      </c>
      <c r="I42" s="6" t="s">
        <v>15</v>
      </c>
      <c r="J42" s="6">
        <v>6</v>
      </c>
    </row>
    <row r="43" spans="1:10" ht="46.2" customHeight="1" x14ac:dyDescent="0.3">
      <c r="A43" s="3" t="s">
        <v>10</v>
      </c>
      <c r="B43" s="4" t="s">
        <v>17</v>
      </c>
      <c r="C43" s="5" t="s">
        <v>33</v>
      </c>
      <c r="D43" s="10" t="s">
        <v>34</v>
      </c>
      <c r="E43" s="6" t="s">
        <v>14</v>
      </c>
      <c r="F43" s="7">
        <v>-3979400000</v>
      </c>
      <c r="G43" s="7">
        <v>1209386895</v>
      </c>
      <c r="H43" s="7">
        <f>+(F43+G43)/J43</f>
        <v>-56530879.693877548</v>
      </c>
      <c r="I43" s="6" t="s">
        <v>15</v>
      </c>
      <c r="J43" s="6">
        <v>49</v>
      </c>
    </row>
    <row r="44" spans="1:10" ht="46.2" customHeight="1" x14ac:dyDescent="0.3">
      <c r="A44" s="3" t="s">
        <v>10</v>
      </c>
      <c r="B44" s="4" t="s">
        <v>26</v>
      </c>
      <c r="C44" s="5" t="s">
        <v>33</v>
      </c>
      <c r="D44" s="10" t="s">
        <v>34</v>
      </c>
      <c r="E44" s="8" t="s">
        <v>14</v>
      </c>
      <c r="F44" s="9">
        <v>72244631</v>
      </c>
      <c r="G44" s="9">
        <v>0</v>
      </c>
      <c r="H44" s="7">
        <f>+F44/J44</f>
        <v>6567693.7272727275</v>
      </c>
      <c r="I44" s="8" t="s">
        <v>15</v>
      </c>
      <c r="J44" s="8">
        <v>11</v>
      </c>
    </row>
    <row r="45" spans="1:10" ht="46.2" customHeight="1" x14ac:dyDescent="0.3">
      <c r="A45" s="3" t="s">
        <v>10</v>
      </c>
      <c r="B45" s="4" t="s">
        <v>26</v>
      </c>
      <c r="C45" s="5" t="s">
        <v>35</v>
      </c>
      <c r="D45" s="10" t="s">
        <v>36</v>
      </c>
      <c r="E45" s="8" t="s">
        <v>14</v>
      </c>
      <c r="F45" s="9">
        <v>-6602578.1512605045</v>
      </c>
      <c r="G45" s="9">
        <v>0</v>
      </c>
      <c r="H45" s="7">
        <f>+F45/J45</f>
        <v>-1650644.5378151261</v>
      </c>
      <c r="I45" s="8" t="s">
        <v>23</v>
      </c>
      <c r="J45" s="8">
        <v>4</v>
      </c>
    </row>
    <row r="46" spans="1:10" ht="46.2" customHeight="1" x14ac:dyDescent="0.3">
      <c r="A46" s="3" t="s">
        <v>10</v>
      </c>
      <c r="B46" s="4" t="s">
        <v>16</v>
      </c>
      <c r="C46" s="5" t="s">
        <v>35</v>
      </c>
      <c r="D46" s="10" t="s">
        <v>36</v>
      </c>
      <c r="E46" s="8" t="s">
        <v>14</v>
      </c>
      <c r="F46" s="9">
        <v>519322777.31092435</v>
      </c>
      <c r="G46" s="9">
        <v>0</v>
      </c>
      <c r="H46" s="7">
        <f>+F46/J46</f>
        <v>57702530.812324926</v>
      </c>
      <c r="I46" s="8" t="s">
        <v>23</v>
      </c>
      <c r="J46" s="8">
        <v>9</v>
      </c>
    </row>
    <row r="47" spans="1:10" ht="46.2" customHeight="1" x14ac:dyDescent="0.3">
      <c r="A47" s="3" t="s">
        <v>10</v>
      </c>
      <c r="B47" s="4" t="s">
        <v>11</v>
      </c>
      <c r="C47" s="5" t="s">
        <v>35</v>
      </c>
      <c r="D47" s="10" t="s">
        <v>36</v>
      </c>
      <c r="E47" s="8" t="s">
        <v>14</v>
      </c>
      <c r="F47" s="9">
        <v>1189017.6470588236</v>
      </c>
      <c r="G47" s="9">
        <v>0</v>
      </c>
      <c r="H47" s="7">
        <f>+F47/J47</f>
        <v>1189017.6470588236</v>
      </c>
      <c r="I47" s="8" t="s">
        <v>15</v>
      </c>
      <c r="J47" s="8">
        <v>1</v>
      </c>
    </row>
    <row r="48" spans="1:10" ht="46.2" customHeight="1" x14ac:dyDescent="0.3">
      <c r="A48" s="3" t="s">
        <v>10</v>
      </c>
      <c r="B48" s="4" t="s">
        <v>11</v>
      </c>
      <c r="C48" s="5" t="s">
        <v>35</v>
      </c>
      <c r="D48" s="10" t="s">
        <v>36</v>
      </c>
      <c r="E48" s="8" t="s">
        <v>14</v>
      </c>
      <c r="F48" s="9">
        <v>1741185161.344538</v>
      </c>
      <c r="G48" s="9">
        <v>0</v>
      </c>
      <c r="H48" s="7">
        <f>+F48/J48</f>
        <v>290197526.89075631</v>
      </c>
      <c r="I48" s="8" t="s">
        <v>15</v>
      </c>
      <c r="J48" s="8">
        <v>6</v>
      </c>
    </row>
    <row r="49" spans="1:10" ht="46.2" customHeight="1" x14ac:dyDescent="0.3">
      <c r="A49" s="3" t="s">
        <v>10</v>
      </c>
      <c r="B49" s="4" t="s">
        <v>16</v>
      </c>
      <c r="C49" s="5" t="s">
        <v>35</v>
      </c>
      <c r="D49" s="10" t="s">
        <v>36</v>
      </c>
      <c r="E49" s="8" t="s">
        <v>14</v>
      </c>
      <c r="F49" s="9">
        <v>3816010.7563025211</v>
      </c>
      <c r="G49" s="9">
        <v>0</v>
      </c>
      <c r="H49" s="7">
        <f>+F49/J49</f>
        <v>381601.07563025213</v>
      </c>
      <c r="I49" s="8" t="s">
        <v>15</v>
      </c>
      <c r="J49" s="8">
        <v>10</v>
      </c>
    </row>
    <row r="50" spans="1:10" ht="46.2" customHeight="1" x14ac:dyDescent="0.3">
      <c r="A50" s="3" t="s">
        <v>10</v>
      </c>
      <c r="B50" s="4" t="s">
        <v>17</v>
      </c>
      <c r="C50" s="5" t="s">
        <v>35</v>
      </c>
      <c r="D50" s="10" t="s">
        <v>36</v>
      </c>
      <c r="E50" s="8" t="s">
        <v>14</v>
      </c>
      <c r="F50" s="9">
        <v>0</v>
      </c>
      <c r="G50" s="9">
        <v>151672867.22689077</v>
      </c>
      <c r="H50" s="9">
        <f>+G50/J50</f>
        <v>25278811.204481795</v>
      </c>
      <c r="I50" s="8" t="s">
        <v>15</v>
      </c>
      <c r="J50" s="8">
        <v>6</v>
      </c>
    </row>
    <row r="51" spans="1:10" ht="46.2" customHeight="1" x14ac:dyDescent="0.3">
      <c r="A51" s="3" t="s">
        <v>10</v>
      </c>
      <c r="B51" s="4" t="s">
        <v>17</v>
      </c>
      <c r="C51" s="5" t="s">
        <v>35</v>
      </c>
      <c r="D51" s="10" t="s">
        <v>36</v>
      </c>
      <c r="E51" s="8" t="s">
        <v>14</v>
      </c>
      <c r="F51" s="9">
        <v>-8274700000</v>
      </c>
      <c r="G51" s="9">
        <v>144877012</v>
      </c>
      <c r="H51" s="7">
        <f>+(F51+G51)/J51</f>
        <v>-198288365.56097561</v>
      </c>
      <c r="I51" s="8" t="s">
        <v>15</v>
      </c>
      <c r="J51" s="8">
        <v>41</v>
      </c>
    </row>
    <row r="52" spans="1:10" ht="46.2" customHeight="1" x14ac:dyDescent="0.3">
      <c r="A52" s="3" t="s">
        <v>10</v>
      </c>
      <c r="B52" s="4" t="s">
        <v>11</v>
      </c>
      <c r="C52" s="5" t="s">
        <v>35</v>
      </c>
      <c r="D52" s="10" t="s">
        <v>36</v>
      </c>
      <c r="E52" s="8" t="s">
        <v>14</v>
      </c>
      <c r="F52" s="9">
        <v>-36948789.075630255</v>
      </c>
      <c r="G52" s="9">
        <v>0</v>
      </c>
      <c r="H52" s="9">
        <f>+F52/J52</f>
        <v>-18474394.537815128</v>
      </c>
      <c r="I52" s="8" t="s">
        <v>23</v>
      </c>
      <c r="J52" s="8">
        <v>2</v>
      </c>
    </row>
    <row r="53" spans="1:10" ht="46.2" customHeight="1" x14ac:dyDescent="0.3">
      <c r="A53" s="3" t="s">
        <v>10</v>
      </c>
      <c r="B53" s="4" t="s">
        <v>17</v>
      </c>
      <c r="C53" s="5" t="s">
        <v>35</v>
      </c>
      <c r="D53" s="10" t="s">
        <v>36</v>
      </c>
      <c r="E53" s="8" t="s">
        <v>14</v>
      </c>
      <c r="F53" s="9">
        <v>149108988.23529413</v>
      </c>
      <c r="G53" s="9">
        <v>0</v>
      </c>
      <c r="H53" s="9">
        <f>+F53/J53</f>
        <v>24851498.039215688</v>
      </c>
      <c r="I53" s="8" t="s">
        <v>15</v>
      </c>
      <c r="J53" s="8">
        <v>6</v>
      </c>
    </row>
    <row r="54" spans="1:10" ht="46.2" customHeight="1" x14ac:dyDescent="0.3">
      <c r="A54" s="3" t="s">
        <v>10</v>
      </c>
      <c r="B54" s="4" t="s">
        <v>26</v>
      </c>
      <c r="C54" s="5" t="s">
        <v>35</v>
      </c>
      <c r="D54" s="10" t="s">
        <v>36</v>
      </c>
      <c r="E54" s="8" t="s">
        <v>14</v>
      </c>
      <c r="F54" s="9">
        <v>1200000</v>
      </c>
      <c r="G54" s="9">
        <v>0</v>
      </c>
      <c r="H54" s="9">
        <f>+F54/J54</f>
        <v>200000</v>
      </c>
      <c r="I54" s="8" t="s">
        <v>15</v>
      </c>
      <c r="J54" s="8">
        <v>6</v>
      </c>
    </row>
    <row r="55" spans="1:10" x14ac:dyDescent="0.3">
      <c r="F55" s="16"/>
      <c r="G55" s="16"/>
      <c r="H55" s="16"/>
    </row>
  </sheetData>
  <pageMargins left="0.7" right="0.7" top="0.75" bottom="0.75" header="0.3" footer="0.3"/>
  <ignoredErrors>
    <ignoredError sqref="H4:H5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Constanza Alejandra Suazo Diaz</dc:creator>
  <cp:lastModifiedBy>Constanza Alejandra Suazo Diaz</cp:lastModifiedBy>
  <dcterms:created xsi:type="dcterms:W3CDTF">2026-07-24T16:34:15Z</dcterms:created>
  <dcterms:modified xsi:type="dcterms:W3CDTF">2026-07-24T16:36:02Z</dcterms:modified>
</cp:coreProperties>
</file>